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Sayfa1" sheetId="1" r:id="rId1"/>
    <sheet name="Sayfa2" sheetId="2" r:id="rId2"/>
    <sheet name="Sayfa3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<sst xmlns="http://schemas.openxmlformats.org/spreadsheetml/2006/main" count="26" uniqueCount="24">
  <si>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>0,1 M CH</t>
    </r>
    <r>
      <rPr>
        <vertAlign val="subscript"/>
        <sz val="10"/>
        <rFont val="Arial Tur"/>
        <family val="2"/>
      </rPr>
      <t>3</t>
    </r>
    <r>
      <rPr>
        <sz val="10"/>
        <rFont val="Arial Tur"/>
        <family val="0"/>
      </rPr>
      <t>COOH</t>
    </r>
  </si>
  <si>
    <r>
      <t>0,02 M CH</t>
    </r>
    <r>
      <rPr>
        <vertAlign val="subscript"/>
        <sz val="10"/>
        <rFont val="Arial Tur"/>
        <family val="2"/>
      </rPr>
      <t>3</t>
    </r>
    <r>
      <rPr>
        <sz val="10"/>
        <rFont val="Arial Tur"/>
        <family val="0"/>
      </rPr>
      <t>COOH</t>
    </r>
  </si>
  <si>
    <t>1,3 ml</t>
  </si>
  <si>
    <t>82,5 ml</t>
  </si>
  <si>
    <t>Alt Faz (Organik Faz)</t>
  </si>
  <si>
    <t>Üst Faz (Sıvı Faz)</t>
  </si>
  <si>
    <t>0,4 ml</t>
  </si>
  <si>
    <t>10,5 ml</t>
  </si>
  <si>
    <r>
      <t>C</t>
    </r>
    <r>
      <rPr>
        <vertAlign val="subscript"/>
        <sz val="10"/>
        <rFont val="Arial Tur"/>
        <family val="2"/>
      </rPr>
      <t>A1</t>
    </r>
  </si>
  <si>
    <r>
      <t>C</t>
    </r>
    <r>
      <rPr>
        <vertAlign val="subscript"/>
        <sz val="10"/>
        <rFont val="Arial Tur"/>
        <family val="2"/>
      </rPr>
      <t>C2</t>
    </r>
  </si>
  <si>
    <r>
      <t>C</t>
    </r>
    <r>
      <rPr>
        <vertAlign val="subscript"/>
        <sz val="10"/>
        <rFont val="Arial Tur"/>
        <family val="2"/>
      </rPr>
      <t>A2</t>
    </r>
  </si>
  <si>
    <t>0,165 M</t>
  </si>
  <si>
    <r>
      <t>C</t>
    </r>
    <r>
      <rPr>
        <vertAlign val="subscript"/>
        <sz val="10"/>
        <rFont val="Arial Tur"/>
        <family val="2"/>
      </rPr>
      <t>C1</t>
    </r>
  </si>
  <si>
    <t>0,0052 M</t>
  </si>
  <si>
    <t>0,021 M</t>
  </si>
  <si>
    <t>0,0016 M</t>
  </si>
  <si>
    <t>gr</t>
  </si>
  <si>
    <t>mol</t>
  </si>
  <si>
    <t xml:space="preserve">Fenol </t>
  </si>
  <si>
    <t>Su</t>
  </si>
  <si>
    <t xml:space="preserve">mol </t>
  </si>
  <si>
    <t xml:space="preserve">Mol Kesri </t>
  </si>
  <si>
    <t>Sıcaklık °C</t>
  </si>
  <si>
    <t>FENOL -  SU KARIŞIMI  FAZ DİYAGRAMI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</si>
</sst>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0000"/>
  </numFmts>
  <fonts count="8">
    <font>
      <sz val="10"/>
      <name val="Arial Tur"/>
      <family val="0"/>
    </font>
    <font>
      <vertAlign val="subscript"/>
      <sz val="10"/>
      <name val="Arial Tur"/>
      <family val="2"/>
    </font>
    <font>
      <sz val="8"/>
      <name val="Arial Tur"/>
      <family val="0"/>
    </font>
    <font>
      <sz val="5.75"/>
      <name val="Arial Tur"/>
      <family val="0"/>
    </font>
    <font>
      <sz val="11.75"/>
      <name val="Arial Tur"/>
      <family val="0"/>
    </font>
    <font>
      <sz val="13"/>
      <name val="Arial Tur"/>
      <family val="2"/>
    </font>
    <font>
      <vertAlign val="subscript"/>
      <sz val="13"/>
      <name val="Arial Tur"/>
      <family val="2"/>
    </font>
    <font>
      <b/>
      <sz val="13"/>
      <name val="Arial Tu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Sayfa3!$G$8:$G$18</c:f>
              <c:numCache/>
            </c:numRef>
          </c:xVal>
          <c:yVal>
            <c:numRef>
              <c:f>Sayfa3!$H$8:$H$18</c:f>
              <c:numCache/>
            </c:numRef>
          </c:yVal>
          <c:smooth val="1"/>
        </c:ser>
        <c:axId val="55790688"/>
        <c:axId val="7317217"/>
      </c:scatterChart>
      <c:valAx>
        <c:axId val="5579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17217"/>
        <c:crosses val="autoZero"/>
        <c:crossBetween val="midCat"/>
        <c:dispUnits/>
      </c:valAx>
      <c:valAx>
        <c:axId val="7317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90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Sayfa3!$G$8:$G$18</c:f>
              <c:numCache>
                <c:ptCount val="11"/>
                <c:pt idx="0">
                  <c:v>0.32374100719424465</c:v>
                </c:pt>
                <c:pt idx="1">
                  <c:v>0.27692307692307694</c:v>
                </c:pt>
                <c:pt idx="2">
                  <c:v>0.24193548387096775</c:v>
                </c:pt>
                <c:pt idx="3">
                  <c:v>0.19313304721030042</c:v>
                </c:pt>
                <c:pt idx="4">
                  <c:v>0.13761467889908258</c:v>
                </c:pt>
                <c:pt idx="5">
                  <c:v>0.11320754716981131</c:v>
                </c:pt>
                <c:pt idx="6">
                  <c:v>0.08737864077669902</c:v>
                </c:pt>
                <c:pt idx="7">
                  <c:v>0.06</c:v>
                </c:pt>
                <c:pt idx="8">
                  <c:v>0.03688524590163935</c:v>
                </c:pt>
                <c:pt idx="9">
                  <c:v>0.023376623376623374</c:v>
                </c:pt>
                <c:pt idx="10">
                  <c:v>0.018789144050104383</c:v>
                </c:pt>
              </c:numCache>
            </c:numRef>
          </c:xVal>
          <c:yVal>
            <c:numRef>
              <c:f>Sayfa3!$H$8:$H$18</c:f>
              <c:numCache>
                <c:ptCount val="11"/>
                <c:pt idx="0">
                  <c:v>35</c:v>
                </c:pt>
                <c:pt idx="1">
                  <c:v>46</c:v>
                </c:pt>
                <c:pt idx="2">
                  <c:v>50</c:v>
                </c:pt>
                <c:pt idx="3">
                  <c:v>58</c:v>
                </c:pt>
                <c:pt idx="4">
                  <c:v>63</c:v>
                </c:pt>
                <c:pt idx="5">
                  <c:v>65</c:v>
                </c:pt>
                <c:pt idx="6">
                  <c:v>63</c:v>
                </c:pt>
                <c:pt idx="7">
                  <c:v>64</c:v>
                </c:pt>
                <c:pt idx="8">
                  <c:v>57</c:v>
                </c:pt>
                <c:pt idx="9">
                  <c:v>46</c:v>
                </c:pt>
                <c:pt idx="10">
                  <c:v>33</c:v>
                </c:pt>
              </c:numCache>
            </c:numRef>
          </c:yVal>
          <c:smooth val="1"/>
        </c:ser>
        <c:axId val="10872702"/>
        <c:axId val="46872903"/>
      </c:scatterChart>
      <c:valAx>
        <c:axId val="10872702"/>
        <c:scaling>
          <c:orientation val="minMax"/>
        </c:scaling>
        <c:axPos val="b"/>
        <c:delete val="0"/>
        <c:numFmt formatCode="0.00" sourceLinked="0"/>
        <c:majorTickMark val="out"/>
        <c:minorTickMark val="in"/>
        <c:tickLblPos val="nextTo"/>
        <c:crossAx val="46872903"/>
        <c:crosses val="autoZero"/>
        <c:crossBetween val="midCat"/>
        <c:dispUnits/>
        <c:minorUnit val="0.01"/>
      </c:valAx>
      <c:valAx>
        <c:axId val="4687290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in"/>
        <c:tickLblPos val="nextTo"/>
        <c:crossAx val="10872702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104775</xdr:rowOff>
    </xdr:from>
    <xdr:to>
      <xdr:col>3</xdr:col>
      <xdr:colOff>285750</xdr:colOff>
      <xdr:row>14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1525" y="914400"/>
          <a:ext cx="1143000" cy="1352550"/>
        </a:xfrm>
        <a:custGeom>
          <a:pathLst>
            <a:path h="158" w="105">
              <a:moveTo>
                <a:pt x="0" y="158"/>
              </a:moveTo>
              <a:cubicBezTo>
                <a:pt x="1" y="137"/>
                <a:pt x="3" y="116"/>
                <a:pt x="7" y="95"/>
              </a:cubicBezTo>
              <a:cubicBezTo>
                <a:pt x="11" y="74"/>
                <a:pt x="15" y="47"/>
                <a:pt x="23" y="31"/>
              </a:cubicBezTo>
              <a:cubicBezTo>
                <a:pt x="31" y="15"/>
                <a:pt x="43" y="0"/>
                <a:pt x="53" y="0"/>
              </a:cubicBezTo>
              <a:cubicBezTo>
                <a:pt x="63" y="0"/>
                <a:pt x="75" y="13"/>
                <a:pt x="83" y="29"/>
              </a:cubicBezTo>
              <a:cubicBezTo>
                <a:pt x="91" y="45"/>
                <a:pt x="95" y="75"/>
                <a:pt x="99" y="96"/>
              </a:cubicBezTo>
              <a:cubicBezTo>
                <a:pt x="103" y="117"/>
                <a:pt x="104" y="145"/>
                <a:pt x="105" y="158"/>
              </a:cubicBezTo>
            </a:path>
          </a:pathLst>
        </a:cu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152400</xdr:rowOff>
    </xdr:from>
    <xdr:to>
      <xdr:col>3</xdr:col>
      <xdr:colOff>47625</xdr:colOff>
      <xdr:row>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90625" y="6381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ÜK</a:t>
          </a:r>
        </a:p>
      </xdr:txBody>
    </xdr:sp>
    <xdr:clientData/>
  </xdr:twoCellAnchor>
  <xdr:twoCellAnchor>
    <xdr:from>
      <xdr:col>0</xdr:col>
      <xdr:colOff>171450</xdr:colOff>
      <xdr:row>3</xdr:row>
      <xdr:rowOff>152400</xdr:rowOff>
    </xdr:from>
    <xdr:to>
      <xdr:col>1</xdr:col>
      <xdr:colOff>104775</xdr:colOff>
      <xdr:row>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6381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°C</a:t>
          </a:r>
        </a:p>
      </xdr:txBody>
    </xdr:sp>
    <xdr:clientData/>
  </xdr:twoCellAnchor>
  <xdr:twoCellAnchor>
    <xdr:from>
      <xdr:col>3</xdr:col>
      <xdr:colOff>142875</xdr:colOff>
      <xdr:row>14</xdr:row>
      <xdr:rowOff>57150</xdr:rowOff>
    </xdr:from>
    <xdr:to>
      <xdr:col>4</xdr:col>
      <xdr:colOff>76200</xdr:colOff>
      <xdr:row>15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71650" y="23241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6</xdr:col>
      <xdr:colOff>285750</xdr:colOff>
      <xdr:row>6</xdr:row>
      <xdr:rowOff>47625</xdr:rowOff>
    </xdr:from>
    <xdr:to>
      <xdr:col>8</xdr:col>
      <xdr:colOff>333375</xdr:colOff>
      <xdr:row>12</xdr:row>
      <xdr:rowOff>19050</xdr:rowOff>
    </xdr:to>
    <xdr:sp>
      <xdr:nvSpPr>
        <xdr:cNvPr id="5" name="AutoShape 6"/>
        <xdr:cNvSpPr>
          <a:spLocks/>
        </xdr:cNvSpPr>
      </xdr:nvSpPr>
      <xdr:spPr>
        <a:xfrm flipV="1">
          <a:off x="3171825" y="1019175"/>
          <a:ext cx="1133475" cy="942975"/>
        </a:xfrm>
        <a:custGeom>
          <a:pathLst>
            <a:path h="158" w="105">
              <a:moveTo>
                <a:pt x="0" y="158"/>
              </a:moveTo>
              <a:cubicBezTo>
                <a:pt x="1" y="137"/>
                <a:pt x="3" y="116"/>
                <a:pt x="7" y="95"/>
              </a:cubicBezTo>
              <a:cubicBezTo>
                <a:pt x="11" y="74"/>
                <a:pt x="15" y="47"/>
                <a:pt x="23" y="31"/>
              </a:cubicBezTo>
              <a:cubicBezTo>
                <a:pt x="31" y="15"/>
                <a:pt x="43" y="0"/>
                <a:pt x="53" y="0"/>
              </a:cubicBezTo>
              <a:cubicBezTo>
                <a:pt x="63" y="0"/>
                <a:pt x="75" y="13"/>
                <a:pt x="83" y="29"/>
              </a:cubicBezTo>
              <a:cubicBezTo>
                <a:pt x="91" y="45"/>
                <a:pt x="95" y="75"/>
                <a:pt x="99" y="96"/>
              </a:cubicBezTo>
              <a:cubicBezTo>
                <a:pt x="103" y="117"/>
                <a:pt x="104" y="145"/>
                <a:pt x="105" y="158"/>
              </a:cubicBezTo>
            </a:path>
          </a:pathLst>
        </a:cu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104775</xdr:colOff>
      <xdr:row>3</xdr:row>
      <xdr:rowOff>152400</xdr:rowOff>
    </xdr:from>
    <xdr:to>
      <xdr:col>8</xdr:col>
      <xdr:colOff>47625</xdr:colOff>
      <xdr:row>5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533775" y="6381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171450</xdr:colOff>
      <xdr:row>3</xdr:row>
      <xdr:rowOff>152400</xdr:rowOff>
    </xdr:from>
    <xdr:to>
      <xdr:col>6</xdr:col>
      <xdr:colOff>104775</xdr:colOff>
      <xdr:row>5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514600" y="6381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°C</a:t>
          </a:r>
        </a:p>
      </xdr:txBody>
    </xdr:sp>
    <xdr:clientData/>
  </xdr:twoCellAnchor>
  <xdr:twoCellAnchor>
    <xdr:from>
      <xdr:col>8</xdr:col>
      <xdr:colOff>142875</xdr:colOff>
      <xdr:row>14</xdr:row>
      <xdr:rowOff>57150</xdr:rowOff>
    </xdr:from>
    <xdr:to>
      <xdr:col>10</xdr:col>
      <xdr:colOff>76200</xdr:colOff>
      <xdr:row>15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114800" y="23241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47625</xdr:colOff>
      <xdr:row>5</xdr:row>
      <xdr:rowOff>28575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5848350" y="6381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ÜK</a:t>
          </a:r>
        </a:p>
      </xdr:txBody>
    </xdr:sp>
    <xdr:clientData/>
  </xdr:twoCellAnchor>
  <xdr:twoCellAnchor>
    <xdr:from>
      <xdr:col>10</xdr:col>
      <xdr:colOff>171450</xdr:colOff>
      <xdr:row>3</xdr:row>
      <xdr:rowOff>152400</xdr:rowOff>
    </xdr:from>
    <xdr:to>
      <xdr:col>11</xdr:col>
      <xdr:colOff>104775</xdr:colOff>
      <xdr:row>5</xdr:row>
      <xdr:rowOff>28575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829175" y="6381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°C</a:t>
          </a:r>
        </a:p>
      </xdr:txBody>
    </xdr:sp>
    <xdr:clientData/>
  </xdr:twoCellAnchor>
  <xdr:twoCellAnchor>
    <xdr:from>
      <xdr:col>13</xdr:col>
      <xdr:colOff>142875</xdr:colOff>
      <xdr:row>14</xdr:row>
      <xdr:rowOff>57150</xdr:rowOff>
    </xdr:from>
    <xdr:to>
      <xdr:col>14</xdr:col>
      <xdr:colOff>76200</xdr:colOff>
      <xdr:row>15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429375" y="23241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11</xdr:col>
      <xdr:colOff>485775</xdr:colOff>
      <xdr:row>5</xdr:row>
      <xdr:rowOff>57150</xdr:rowOff>
    </xdr:from>
    <xdr:to>
      <xdr:col>13</xdr:col>
      <xdr:colOff>133350</xdr:colOff>
      <xdr:row>12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5686425" y="866775"/>
          <a:ext cx="733425" cy="1181100"/>
        </a:xfrm>
        <a:prstGeom prst="ellipse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38100</xdr:rowOff>
    </xdr:from>
    <xdr:to>
      <xdr:col>7</xdr:col>
      <xdr:colOff>533400</xdr:colOff>
      <xdr:row>13</xdr:row>
      <xdr:rowOff>76200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486150" y="1981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AK</a:t>
          </a:r>
        </a:p>
      </xdr:txBody>
    </xdr:sp>
    <xdr:clientData/>
  </xdr:twoCellAnchor>
  <xdr:twoCellAnchor>
    <xdr:from>
      <xdr:col>12</xdr:col>
      <xdr:colOff>171450</xdr:colOff>
      <xdr:row>12</xdr:row>
      <xdr:rowOff>95250</xdr:rowOff>
    </xdr:from>
    <xdr:to>
      <xdr:col>13</xdr:col>
      <xdr:colOff>104775</xdr:colOff>
      <xdr:row>13</xdr:row>
      <xdr:rowOff>133350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5915025" y="20383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AK</a:t>
          </a:r>
        </a:p>
      </xdr:txBody>
    </xdr:sp>
    <xdr:clientData/>
  </xdr:twoCellAnchor>
  <xdr:twoCellAnchor>
    <xdr:from>
      <xdr:col>1</xdr:col>
      <xdr:colOff>228600</xdr:colOff>
      <xdr:row>19</xdr:row>
      <xdr:rowOff>104775</xdr:rowOff>
    </xdr:from>
    <xdr:to>
      <xdr:col>3</xdr:col>
      <xdr:colOff>285750</xdr:colOff>
      <xdr:row>28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771525" y="3181350"/>
          <a:ext cx="1143000" cy="1352550"/>
        </a:xfrm>
        <a:custGeom>
          <a:pathLst>
            <a:path h="158" w="105">
              <a:moveTo>
                <a:pt x="0" y="158"/>
              </a:moveTo>
              <a:cubicBezTo>
                <a:pt x="1" y="137"/>
                <a:pt x="3" y="116"/>
                <a:pt x="7" y="95"/>
              </a:cubicBezTo>
              <a:cubicBezTo>
                <a:pt x="11" y="74"/>
                <a:pt x="15" y="47"/>
                <a:pt x="23" y="31"/>
              </a:cubicBezTo>
              <a:cubicBezTo>
                <a:pt x="31" y="15"/>
                <a:pt x="43" y="0"/>
                <a:pt x="53" y="0"/>
              </a:cubicBezTo>
              <a:cubicBezTo>
                <a:pt x="63" y="0"/>
                <a:pt x="75" y="13"/>
                <a:pt x="83" y="29"/>
              </a:cubicBezTo>
              <a:cubicBezTo>
                <a:pt x="91" y="45"/>
                <a:pt x="95" y="75"/>
                <a:pt x="99" y="96"/>
              </a:cubicBezTo>
              <a:cubicBezTo>
                <a:pt x="103" y="117"/>
                <a:pt x="104" y="145"/>
                <a:pt x="105" y="158"/>
              </a:cubicBezTo>
            </a:path>
          </a:pathLst>
        </a:cu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152400</xdr:rowOff>
    </xdr:from>
    <xdr:to>
      <xdr:col>3</xdr:col>
      <xdr:colOff>47625</xdr:colOff>
      <xdr:row>19</xdr:row>
      <xdr:rowOff>28575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90625" y="29051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ÜK</a:t>
          </a:r>
        </a:p>
      </xdr:txBody>
    </xdr:sp>
    <xdr:clientData/>
  </xdr:twoCellAnchor>
  <xdr:twoCellAnchor>
    <xdr:from>
      <xdr:col>0</xdr:col>
      <xdr:colOff>171450</xdr:colOff>
      <xdr:row>17</xdr:row>
      <xdr:rowOff>152400</xdr:rowOff>
    </xdr:from>
    <xdr:to>
      <xdr:col>1</xdr:col>
      <xdr:colOff>104775</xdr:colOff>
      <xdr:row>19</xdr:row>
      <xdr:rowOff>28575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71450" y="290512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°C</a:t>
          </a:r>
        </a:p>
      </xdr:txBody>
    </xdr:sp>
    <xdr:clientData/>
  </xdr:twoCellAnchor>
  <xdr:twoCellAnchor>
    <xdr:from>
      <xdr:col>3</xdr:col>
      <xdr:colOff>361950</xdr:colOff>
      <xdr:row>29</xdr:row>
      <xdr:rowOff>28575</xdr:rowOff>
    </xdr:from>
    <xdr:to>
      <xdr:col>5</xdr:col>
      <xdr:colOff>123825</xdr:colOff>
      <xdr:row>30</xdr:row>
      <xdr:rowOff>66675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1990725" y="47244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</xdr:col>
      <xdr:colOff>314325</xdr:colOff>
      <xdr:row>24</xdr:row>
      <xdr:rowOff>0</xdr:rowOff>
    </xdr:from>
    <xdr:to>
      <xdr:col>3</xdr:col>
      <xdr:colOff>180975</xdr:colOff>
      <xdr:row>24</xdr:row>
      <xdr:rowOff>0</xdr:rowOff>
    </xdr:to>
    <xdr:sp>
      <xdr:nvSpPr>
        <xdr:cNvPr id="19" name="Line 21"/>
        <xdr:cNvSpPr>
          <a:spLocks/>
        </xdr:cNvSpPr>
      </xdr:nvSpPr>
      <xdr:spPr>
        <a:xfrm>
          <a:off x="857250" y="3886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28</xdr:row>
      <xdr:rowOff>0</xdr:rowOff>
    </xdr:to>
    <xdr:sp>
      <xdr:nvSpPr>
        <xdr:cNvPr id="20" name="Line 22"/>
        <xdr:cNvSpPr>
          <a:spLocks/>
        </xdr:cNvSpPr>
      </xdr:nvSpPr>
      <xdr:spPr>
        <a:xfrm>
          <a:off x="857250" y="3895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9525</xdr:rowOff>
    </xdr:from>
    <xdr:to>
      <xdr:col>2</xdr:col>
      <xdr:colOff>228600</xdr:colOff>
      <xdr:row>28</xdr:row>
      <xdr:rowOff>0</xdr:rowOff>
    </xdr:to>
    <xdr:sp>
      <xdr:nvSpPr>
        <xdr:cNvPr id="21" name="Line 23"/>
        <xdr:cNvSpPr>
          <a:spLocks/>
        </xdr:cNvSpPr>
      </xdr:nvSpPr>
      <xdr:spPr>
        <a:xfrm>
          <a:off x="1314450" y="3895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180975</xdr:colOff>
      <xdr:row>24</xdr:row>
      <xdr:rowOff>9525</xdr:rowOff>
    </xdr:from>
    <xdr:to>
      <xdr:col>3</xdr:col>
      <xdr:colOff>180975</xdr:colOff>
      <xdr:row>28</xdr:row>
      <xdr:rowOff>0</xdr:rowOff>
    </xdr:to>
    <xdr:sp>
      <xdr:nvSpPr>
        <xdr:cNvPr id="22" name="Line 24"/>
        <xdr:cNvSpPr>
          <a:spLocks/>
        </xdr:cNvSpPr>
      </xdr:nvSpPr>
      <xdr:spPr>
        <a:xfrm>
          <a:off x="1809750" y="3895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38100</xdr:rowOff>
    </xdr:from>
    <xdr:to>
      <xdr:col>1</xdr:col>
      <xdr:colOff>514350</xdr:colOff>
      <xdr:row>24</xdr:row>
      <xdr:rowOff>76200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571500" y="37623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G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1</a:t>
          </a:r>
        </a:p>
      </xdr:txBody>
    </xdr:sp>
    <xdr:clientData/>
  </xdr:twoCellAnchor>
  <xdr:twoCellAnchor>
    <xdr:from>
      <xdr:col>2</xdr:col>
      <xdr:colOff>142875</xdr:colOff>
      <xdr:row>22</xdr:row>
      <xdr:rowOff>133350</xdr:rowOff>
    </xdr:from>
    <xdr:to>
      <xdr:col>2</xdr:col>
      <xdr:colOff>409575</xdr:colOff>
      <xdr:row>23</xdr:row>
      <xdr:rowOff>114300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228725" y="3695700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3</xdr:col>
      <xdr:colOff>200025</xdr:colOff>
      <xdr:row>23</xdr:row>
      <xdr:rowOff>38100</xdr:rowOff>
    </xdr:from>
    <xdr:to>
      <xdr:col>4</xdr:col>
      <xdr:colOff>133350</xdr:colOff>
      <xdr:row>24</xdr:row>
      <xdr:rowOff>76200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1828800" y="37623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G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</xdr:col>
      <xdr:colOff>333375</xdr:colOff>
      <xdr:row>24</xdr:row>
      <xdr:rowOff>9525</xdr:rowOff>
    </xdr:from>
    <xdr:to>
      <xdr:col>2</xdr:col>
      <xdr:colOff>66675</xdr:colOff>
      <xdr:row>24</xdr:row>
      <xdr:rowOff>152400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876300" y="38957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b</a:t>
          </a:r>
        </a:p>
      </xdr:txBody>
    </xdr:sp>
    <xdr:clientData/>
  </xdr:twoCellAnchor>
  <xdr:twoCellAnchor>
    <xdr:from>
      <xdr:col>2</xdr:col>
      <xdr:colOff>228600</xdr:colOff>
      <xdr:row>24</xdr:row>
      <xdr:rowOff>9525</xdr:rowOff>
    </xdr:from>
    <xdr:to>
      <xdr:col>2</xdr:col>
      <xdr:colOff>495300</xdr:colOff>
      <xdr:row>24</xdr:row>
      <xdr:rowOff>152400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1314450" y="38957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d</a:t>
          </a:r>
        </a:p>
      </xdr:txBody>
    </xdr:sp>
    <xdr:clientData/>
  </xdr:twoCellAnchor>
  <xdr:twoCellAnchor>
    <xdr:from>
      <xdr:col>3</xdr:col>
      <xdr:colOff>19050</xdr:colOff>
      <xdr:row>24</xdr:row>
      <xdr:rowOff>0</xdr:rowOff>
    </xdr:from>
    <xdr:to>
      <xdr:col>3</xdr:col>
      <xdr:colOff>295275</xdr:colOff>
      <xdr:row>24</xdr:row>
      <xdr:rowOff>142875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647825" y="3886200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1</xdr:col>
      <xdr:colOff>152400</xdr:colOff>
      <xdr:row>28</xdr:row>
      <xdr:rowOff>19050</xdr:rowOff>
    </xdr:from>
    <xdr:to>
      <xdr:col>2</xdr:col>
      <xdr:colOff>85725</xdr:colOff>
      <xdr:row>29</xdr:row>
      <xdr:rowOff>57150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695325" y="45529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W'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B</a:t>
          </a:r>
        </a:p>
      </xdr:txBody>
    </xdr:sp>
    <xdr:clientData/>
  </xdr:twoCellAnchor>
  <xdr:twoCellAnchor>
    <xdr:from>
      <xdr:col>3</xdr:col>
      <xdr:colOff>76200</xdr:colOff>
      <xdr:row>28</xdr:row>
      <xdr:rowOff>57150</xdr:rowOff>
    </xdr:from>
    <xdr:to>
      <xdr:col>4</xdr:col>
      <xdr:colOff>9525</xdr:colOff>
      <xdr:row>29</xdr:row>
      <xdr:rowOff>95250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704975" y="45910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W''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B</a:t>
          </a:r>
        </a:p>
      </xdr:txBody>
    </xdr:sp>
    <xdr:clientData/>
  </xdr:twoCellAnchor>
  <xdr:twoCellAnchor>
    <xdr:from>
      <xdr:col>2</xdr:col>
      <xdr:colOff>133350</xdr:colOff>
      <xdr:row>28</xdr:row>
      <xdr:rowOff>38100</xdr:rowOff>
    </xdr:from>
    <xdr:to>
      <xdr:col>3</xdr:col>
      <xdr:colOff>66675</xdr:colOff>
      <xdr:row>29</xdr:row>
      <xdr:rowOff>76200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1219200" y="45720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W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B</a:t>
          </a:r>
        </a:p>
      </xdr:txBody>
    </xdr:sp>
    <xdr:clientData/>
  </xdr:twoCellAnchor>
  <xdr:twoCellAnchor>
    <xdr:from>
      <xdr:col>2</xdr:col>
      <xdr:colOff>219075</xdr:colOff>
      <xdr:row>29</xdr:row>
      <xdr:rowOff>133350</xdr:rowOff>
    </xdr:from>
    <xdr:to>
      <xdr:col>3</xdr:col>
      <xdr:colOff>247650</xdr:colOff>
      <xdr:row>29</xdr:row>
      <xdr:rowOff>133350</xdr:rowOff>
    </xdr:to>
    <xdr:sp>
      <xdr:nvSpPr>
        <xdr:cNvPr id="32" name="Line 34"/>
        <xdr:cNvSpPr>
          <a:spLocks/>
        </xdr:cNvSpPr>
      </xdr:nvSpPr>
      <xdr:spPr>
        <a:xfrm>
          <a:off x="1304925" y="4829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23</xdr:row>
      <xdr:rowOff>57150</xdr:rowOff>
    </xdr:from>
    <xdr:to>
      <xdr:col>1</xdr:col>
      <xdr:colOff>133350</xdr:colOff>
      <xdr:row>24</xdr:row>
      <xdr:rowOff>95250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200025" y="378142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</xdr:row>
      <xdr:rowOff>85725</xdr:rowOff>
    </xdr:from>
    <xdr:to>
      <xdr:col>11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315075" y="409575"/>
        <a:ext cx="2362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76200</xdr:rowOff>
    </xdr:from>
    <xdr:to>
      <xdr:col>7</xdr:col>
      <xdr:colOff>561975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600075" y="1743075"/>
        <a:ext cx="4762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12</xdr:row>
      <xdr:rowOff>76200</xdr:rowOff>
    </xdr:from>
    <xdr:to>
      <xdr:col>1</xdr:col>
      <xdr:colOff>171450</xdr:colOff>
      <xdr:row>15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7175" y="2066925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T°C</a:t>
          </a:r>
        </a:p>
      </xdr:txBody>
    </xdr:sp>
    <xdr:clientData/>
  </xdr:twoCellAnchor>
  <xdr:twoCellAnchor>
    <xdr:from>
      <xdr:col>6</xdr:col>
      <xdr:colOff>390525</xdr:colOff>
      <xdr:row>38</xdr:row>
      <xdr:rowOff>152400</xdr:rowOff>
    </xdr:from>
    <xdr:to>
      <xdr:col>7</xdr:col>
      <xdr:colOff>304800</xdr:colOff>
      <xdr:row>41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05325" y="6353175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3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</xdr:col>
      <xdr:colOff>352425</xdr:colOff>
      <xdr:row>28</xdr:row>
      <xdr:rowOff>47625</xdr:rowOff>
    </xdr:from>
    <xdr:to>
      <xdr:col>7</xdr:col>
      <xdr:colOff>142875</xdr:colOff>
      <xdr:row>28</xdr:row>
      <xdr:rowOff>47625</xdr:rowOff>
    </xdr:to>
    <xdr:sp>
      <xdr:nvSpPr>
        <xdr:cNvPr id="4" name="Line 5"/>
        <xdr:cNvSpPr>
          <a:spLocks/>
        </xdr:cNvSpPr>
      </xdr:nvSpPr>
      <xdr:spPr>
        <a:xfrm>
          <a:off x="1038225" y="462915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47625</xdr:rowOff>
    </xdr:from>
    <xdr:to>
      <xdr:col>6</xdr:col>
      <xdr:colOff>200025</xdr:colOff>
      <xdr:row>36</xdr:row>
      <xdr:rowOff>76200</xdr:rowOff>
    </xdr:to>
    <xdr:sp>
      <xdr:nvSpPr>
        <xdr:cNvPr id="5" name="Line 6"/>
        <xdr:cNvSpPr>
          <a:spLocks/>
        </xdr:cNvSpPr>
      </xdr:nvSpPr>
      <xdr:spPr>
        <a:xfrm>
          <a:off x="4314825" y="2847975"/>
          <a:ext cx="0" cy="3105150"/>
        </a:xfrm>
        <a:prstGeom prst="line">
          <a:avLst/>
        </a:prstGeom>
        <a:noFill/>
        <a:ln w="127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76200</xdr:colOff>
      <xdr:row>36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1428750" y="2800350"/>
          <a:ext cx="19050" cy="3152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400050</xdr:colOff>
      <xdr:row>17</xdr:row>
      <xdr:rowOff>76200</xdr:rowOff>
    </xdr:from>
    <xdr:to>
      <xdr:col>3</xdr:col>
      <xdr:colOff>400050</xdr:colOff>
      <xdr:row>36</xdr:row>
      <xdr:rowOff>104775</xdr:rowOff>
    </xdr:to>
    <xdr:sp>
      <xdr:nvSpPr>
        <xdr:cNvPr id="7" name="Line 9"/>
        <xdr:cNvSpPr>
          <a:spLocks/>
        </xdr:cNvSpPr>
      </xdr:nvSpPr>
      <xdr:spPr>
        <a:xfrm>
          <a:off x="2457450" y="2876550"/>
          <a:ext cx="0" cy="3105150"/>
        </a:xfrm>
        <a:prstGeom prst="line">
          <a:avLst/>
        </a:prstGeom>
        <a:noFill/>
        <a:ln w="127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152400</xdr:colOff>
      <xdr:row>33</xdr:row>
      <xdr:rowOff>85725</xdr:rowOff>
    </xdr:from>
    <xdr:to>
      <xdr:col>5</xdr:col>
      <xdr:colOff>76200</xdr:colOff>
      <xdr:row>35</xdr:row>
      <xdr:rowOff>9525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895600" y="547687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0,13</a:t>
          </a:r>
        </a:p>
      </xdr:txBody>
    </xdr:sp>
    <xdr:clientData/>
  </xdr:twoCellAnchor>
  <xdr:twoCellAnchor>
    <xdr:from>
      <xdr:col>3</xdr:col>
      <xdr:colOff>495300</xdr:colOff>
      <xdr:row>34</xdr:row>
      <xdr:rowOff>104775</xdr:rowOff>
    </xdr:from>
    <xdr:to>
      <xdr:col>4</xdr:col>
      <xdr:colOff>66675</xdr:colOff>
      <xdr:row>36</xdr:row>
      <xdr:rowOff>9525</xdr:rowOff>
    </xdr:to>
    <xdr:sp>
      <xdr:nvSpPr>
        <xdr:cNvPr id="9" name="Line 11"/>
        <xdr:cNvSpPr>
          <a:spLocks/>
        </xdr:cNvSpPr>
      </xdr:nvSpPr>
      <xdr:spPr>
        <a:xfrm flipV="1">
          <a:off x="2552700" y="5657850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371475</xdr:colOff>
      <xdr:row>24</xdr:row>
      <xdr:rowOff>66675</xdr:rowOff>
    </xdr:from>
    <xdr:to>
      <xdr:col>7</xdr:col>
      <xdr:colOff>161925</xdr:colOff>
      <xdr:row>24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1057275" y="4000500"/>
          <a:ext cx="3905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57150</xdr:rowOff>
    </xdr:from>
    <xdr:to>
      <xdr:col>5</xdr:col>
      <xdr:colOff>76200</xdr:colOff>
      <xdr:row>36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3505200" y="2857500"/>
          <a:ext cx="0" cy="3105150"/>
        </a:xfrm>
        <a:prstGeom prst="line">
          <a:avLst/>
        </a:prstGeom>
        <a:noFill/>
        <a:ln w="127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28575</xdr:rowOff>
    </xdr:from>
    <xdr:to>
      <xdr:col>2</xdr:col>
      <xdr:colOff>133350</xdr:colOff>
      <xdr:row>36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1504950" y="2828925"/>
          <a:ext cx="0" cy="3105150"/>
        </a:xfrm>
        <a:prstGeom prst="line">
          <a:avLst/>
        </a:prstGeom>
        <a:noFill/>
        <a:ln w="127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133350</xdr:rowOff>
    </xdr:from>
    <xdr:to>
      <xdr:col>6</xdr:col>
      <xdr:colOff>0</xdr:colOff>
      <xdr:row>24</xdr:row>
      <xdr:rowOff>57150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505200" y="374332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0,24</a:t>
          </a:r>
        </a:p>
      </xdr:txBody>
    </xdr:sp>
    <xdr:clientData/>
  </xdr:twoCellAnchor>
  <xdr:twoCellAnchor>
    <xdr:from>
      <xdr:col>3</xdr:col>
      <xdr:colOff>419100</xdr:colOff>
      <xdr:row>22</xdr:row>
      <xdr:rowOff>152400</xdr:rowOff>
    </xdr:from>
    <xdr:to>
      <xdr:col>4</xdr:col>
      <xdr:colOff>342900</xdr:colOff>
      <xdr:row>24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476500" y="376237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0,13</a:t>
          </a:r>
        </a:p>
      </xdr:txBody>
    </xdr:sp>
    <xdr:clientData/>
  </xdr:twoCellAnchor>
  <xdr:twoCellAnchor>
    <xdr:from>
      <xdr:col>2</xdr:col>
      <xdr:colOff>171450</xdr:colOff>
      <xdr:row>22</xdr:row>
      <xdr:rowOff>142875</xdr:rowOff>
    </xdr:from>
    <xdr:to>
      <xdr:col>3</xdr:col>
      <xdr:colOff>95250</xdr:colOff>
      <xdr:row>24</xdr:row>
      <xdr:rowOff>66675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543050" y="37528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Tur"/>
              <a:ea typeface="Arial Tur"/>
              <a:cs typeface="Arial Tur"/>
            </a:rPr>
            <a:t>0,03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16"/>
  <sheetViews>
    <sheetView workbookViewId="0" topLeftCell="A1">
      <selection activeCell="C16" sqref="C16"/>
    </sheetView>
  </sheetViews>
  <sheetFormatPr defaultColWidth="9.00390625" defaultRowHeight="12.75"/>
  <cols>
    <col min="3" max="3" width="19.125" style="0" bestFit="1" customWidth="1"/>
    <col min="4" max="4" width="15.125" style="0" bestFit="1" customWidth="1"/>
    <col min="5" max="6" width="17.625" style="0" customWidth="1"/>
  </cols>
  <sheetData>
    <row r="3" spans="3:6" s="1" customFormat="1" ht="21" customHeight="1">
      <c r="C3" s="2"/>
      <c r="D3" s="2" t="s">
        <v>0</v>
      </c>
      <c r="E3" s="2" t="s">
        <v>1</v>
      </c>
      <c r="F3" s="8"/>
    </row>
    <row r="4" spans="3:6" s="1" customFormat="1" ht="18" customHeight="1">
      <c r="C4" s="2" t="s">
        <v>4</v>
      </c>
      <c r="D4" s="4" t="s">
        <v>2</v>
      </c>
      <c r="E4" s="5" t="s">
        <v>6</v>
      </c>
      <c r="F4" s="9"/>
    </row>
    <row r="5" spans="3:6" s="1" customFormat="1" ht="18" customHeight="1">
      <c r="C5" s="2" t="s">
        <v>5</v>
      </c>
      <c r="D5" s="6" t="s">
        <v>3</v>
      </c>
      <c r="E5" s="7" t="s">
        <v>7</v>
      </c>
      <c r="F5" s="9"/>
    </row>
    <row r="9" spans="3:6" s="1" customFormat="1" ht="21" customHeight="1">
      <c r="C9" s="3" t="s">
        <v>8</v>
      </c>
      <c r="D9" s="3" t="s">
        <v>12</v>
      </c>
      <c r="E9" s="3" t="s">
        <v>10</v>
      </c>
      <c r="F9" s="3" t="s">
        <v>9</v>
      </c>
    </row>
    <row r="10" spans="3:6" s="1" customFormat="1" ht="18" customHeight="1">
      <c r="C10" s="2" t="s">
        <v>11</v>
      </c>
      <c r="D10" s="3" t="s">
        <v>13</v>
      </c>
      <c r="E10" s="3" t="s">
        <v>14</v>
      </c>
      <c r="F10" s="3" t="s">
        <v>15</v>
      </c>
    </row>
    <row r="13" ht="12.75">
      <c r="D13">
        <f>LOG(0.165)-LOG(0.021)</f>
        <v>0.895264649479987</v>
      </c>
    </row>
    <row r="14" spans="4:5" ht="12.75">
      <c r="D14">
        <f>LOG(0.0052)-LOG(0.0016)</f>
        <v>0.511883360978874</v>
      </c>
      <c r="E14">
        <f>D13/D14</f>
        <v>1.7489622006231524</v>
      </c>
    </row>
    <row r="16" ht="12.75">
      <c r="D16">
        <f>0.165/(0.0052^1.748)</f>
        <v>1621.4744118051271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  <oleObjects>
    <oleObject progId="Equation.3" shapeId="1525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5:N28"/>
  <sheetViews>
    <sheetView showGridLines="0" workbookViewId="0" topLeftCell="A13">
      <selection activeCell="H22" sqref="H22"/>
    </sheetView>
  </sheetViews>
  <sheetFormatPr defaultColWidth="9.00390625" defaultRowHeight="12.75"/>
  <cols>
    <col min="1" max="4" width="7.125" style="0" customWidth="1"/>
    <col min="5" max="5" width="2.25390625" style="0" customWidth="1"/>
    <col min="6" max="9" width="7.125" style="0" customWidth="1"/>
    <col min="10" max="10" width="1.875" style="0" customWidth="1"/>
    <col min="11" max="16384" width="7.125" style="0" customWidth="1"/>
  </cols>
  <sheetData>
    <row r="5" spans="2:14" ht="12.75">
      <c r="B5" s="10"/>
      <c r="C5" s="11"/>
      <c r="D5" s="12"/>
      <c r="G5" s="10"/>
      <c r="H5" s="11"/>
      <c r="I5" s="12"/>
      <c r="J5" s="11"/>
      <c r="L5" s="10"/>
      <c r="M5" s="11"/>
      <c r="N5" s="12"/>
    </row>
    <row r="6" spans="2:14" ht="12.75">
      <c r="B6" s="10"/>
      <c r="C6" s="11"/>
      <c r="D6" s="12"/>
      <c r="G6" s="10"/>
      <c r="H6" s="11"/>
      <c r="I6" s="12"/>
      <c r="J6" s="11"/>
      <c r="L6" s="10"/>
      <c r="M6" s="11"/>
      <c r="N6" s="12"/>
    </row>
    <row r="7" spans="2:14" ht="12.75">
      <c r="B7" s="10"/>
      <c r="C7" s="11"/>
      <c r="D7" s="12"/>
      <c r="G7" s="10"/>
      <c r="H7" s="11"/>
      <c r="I7" s="12"/>
      <c r="J7" s="11"/>
      <c r="L7" s="10"/>
      <c r="M7" s="11"/>
      <c r="N7" s="12"/>
    </row>
    <row r="8" spans="2:14" ht="12.75">
      <c r="B8" s="10"/>
      <c r="C8" s="11"/>
      <c r="D8" s="12"/>
      <c r="G8" s="10"/>
      <c r="H8" s="11"/>
      <c r="I8" s="12"/>
      <c r="J8" s="11"/>
      <c r="L8" s="10"/>
      <c r="M8" s="11"/>
      <c r="N8" s="12"/>
    </row>
    <row r="9" spans="2:14" ht="12.75">
      <c r="B9" s="10"/>
      <c r="C9" s="11"/>
      <c r="D9" s="12"/>
      <c r="G9" s="10"/>
      <c r="H9" s="11"/>
      <c r="I9" s="12"/>
      <c r="J9" s="11"/>
      <c r="L9" s="10"/>
      <c r="M9" s="11"/>
      <c r="N9" s="12"/>
    </row>
    <row r="10" spans="2:14" ht="12.75">
      <c r="B10" s="10"/>
      <c r="C10" s="11"/>
      <c r="D10" s="12"/>
      <c r="G10" s="10"/>
      <c r="H10" s="11"/>
      <c r="I10" s="12"/>
      <c r="J10" s="11"/>
      <c r="L10" s="10"/>
      <c r="M10" s="11"/>
      <c r="N10" s="12"/>
    </row>
    <row r="11" spans="2:14" ht="12.75">
      <c r="B11" s="10"/>
      <c r="C11" s="11"/>
      <c r="D11" s="12"/>
      <c r="G11" s="10"/>
      <c r="H11" s="11"/>
      <c r="I11" s="12"/>
      <c r="J11" s="11"/>
      <c r="L11" s="10"/>
      <c r="M11" s="11"/>
      <c r="N11" s="12"/>
    </row>
    <row r="12" spans="2:14" ht="12.75">
      <c r="B12" s="10"/>
      <c r="C12" s="11"/>
      <c r="D12" s="12"/>
      <c r="G12" s="10"/>
      <c r="H12" s="11"/>
      <c r="I12" s="12"/>
      <c r="J12" s="11"/>
      <c r="L12" s="10"/>
      <c r="M12" s="11"/>
      <c r="N12" s="12"/>
    </row>
    <row r="13" spans="2:14" ht="12.75">
      <c r="B13" s="10"/>
      <c r="C13" s="11"/>
      <c r="D13" s="12"/>
      <c r="G13" s="10"/>
      <c r="H13" s="11"/>
      <c r="I13" s="12"/>
      <c r="J13" s="11"/>
      <c r="L13" s="10"/>
      <c r="M13" s="11"/>
      <c r="N13" s="12"/>
    </row>
    <row r="14" spans="2:14" ht="12.75">
      <c r="B14" s="13"/>
      <c r="C14" s="14"/>
      <c r="D14" s="15"/>
      <c r="G14" s="13"/>
      <c r="H14" s="14"/>
      <c r="I14" s="15"/>
      <c r="J14" s="11"/>
      <c r="L14" s="13"/>
      <c r="M14" s="14"/>
      <c r="N14" s="15"/>
    </row>
    <row r="19" spans="2:4" ht="12.75">
      <c r="B19" s="10"/>
      <c r="C19" s="11"/>
      <c r="D19" s="12"/>
    </row>
    <row r="20" spans="2:4" ht="12.75">
      <c r="B20" s="10"/>
      <c r="C20" s="11"/>
      <c r="D20" s="12"/>
    </row>
    <row r="21" spans="2:4" ht="12.75">
      <c r="B21" s="10"/>
      <c r="C21" s="11"/>
      <c r="D21" s="12"/>
    </row>
    <row r="22" spans="2:4" ht="12.75">
      <c r="B22" s="10"/>
      <c r="C22" s="11"/>
      <c r="D22" s="12"/>
    </row>
    <row r="23" spans="2:4" ht="12.75">
      <c r="B23" s="10"/>
      <c r="C23" s="11"/>
      <c r="D23" s="12"/>
    </row>
    <row r="24" spans="2:4" ht="12.75">
      <c r="B24" s="10"/>
      <c r="C24" s="11"/>
      <c r="D24" s="12"/>
    </row>
    <row r="25" spans="2:4" ht="12.75">
      <c r="B25" s="10"/>
      <c r="C25" s="11"/>
      <c r="D25" s="12"/>
    </row>
    <row r="26" spans="2:4" ht="12.75">
      <c r="B26" s="10"/>
      <c r="C26" s="11"/>
      <c r="D26" s="12"/>
    </row>
    <row r="27" spans="2:4" ht="12.75">
      <c r="B27" s="10"/>
      <c r="C27" s="11"/>
      <c r="D27" s="12"/>
    </row>
    <row r="28" spans="2:4" ht="12.75">
      <c r="B28" s="13"/>
      <c r="C28" s="14"/>
      <c r="D28" s="1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20"/>
  <sheetViews>
    <sheetView workbookViewId="0" topLeftCell="A1">
      <selection activeCell="K19" sqref="K19"/>
    </sheetView>
  </sheetViews>
  <sheetFormatPr defaultColWidth="9.00390625" defaultRowHeight="12.75"/>
  <cols>
    <col min="2" max="3" width="6.00390625" style="0" customWidth="1"/>
    <col min="4" max="4" width="14.625" style="0" customWidth="1"/>
    <col min="5" max="5" width="6.25390625" style="0" customWidth="1"/>
    <col min="6" max="7" width="14.625" style="0" customWidth="1"/>
    <col min="8" max="8" width="8.125" style="0" customWidth="1"/>
  </cols>
  <sheetData>
    <row r="6" spans="2:8" s="1" customFormat="1" ht="17.25" customHeight="1">
      <c r="B6" s="34" t="s">
        <v>18</v>
      </c>
      <c r="C6" s="34"/>
      <c r="D6" s="34"/>
      <c r="E6" s="34" t="s">
        <v>19</v>
      </c>
      <c r="F6" s="34"/>
      <c r="G6" s="34" t="s">
        <v>21</v>
      </c>
      <c r="H6" s="35" t="s">
        <v>22</v>
      </c>
    </row>
    <row r="7" spans="2:8" s="1" customFormat="1" ht="17.25" customHeight="1">
      <c r="B7" s="3" t="s">
        <v>16</v>
      </c>
      <c r="C7" s="3" t="s">
        <v>16</v>
      </c>
      <c r="D7" s="3" t="s">
        <v>20</v>
      </c>
      <c r="E7" s="3" t="s">
        <v>16</v>
      </c>
      <c r="F7" s="3" t="s">
        <v>17</v>
      </c>
      <c r="G7" s="34"/>
      <c r="H7" s="35"/>
    </row>
    <row r="8" spans="2:8" ht="12.75">
      <c r="B8" s="16">
        <v>10</v>
      </c>
      <c r="C8" s="17">
        <v>10</v>
      </c>
      <c r="D8" s="28">
        <f>C8/94</f>
        <v>0.10638297872340426</v>
      </c>
      <c r="E8" s="22">
        <v>4</v>
      </c>
      <c r="F8" s="28">
        <f>E8/18</f>
        <v>0.2222222222222222</v>
      </c>
      <c r="G8" s="31">
        <f>D8/(F8+D8)</f>
        <v>0.32374100719424465</v>
      </c>
      <c r="H8" s="25">
        <v>35</v>
      </c>
    </row>
    <row r="9" spans="2:8" ht="12.75">
      <c r="B9" s="18"/>
      <c r="C9" s="19">
        <v>10</v>
      </c>
      <c r="D9" s="29">
        <f aca="true" t="shared" si="0" ref="D9:D18">C9/94</f>
        <v>0.10638297872340426</v>
      </c>
      <c r="E9" s="23">
        <v>5</v>
      </c>
      <c r="F9" s="29">
        <f aca="true" t="shared" si="1" ref="F9:F18">E9/18</f>
        <v>0.2777777777777778</v>
      </c>
      <c r="G9" s="32">
        <f aca="true" t="shared" si="2" ref="G9:G18">D9/(F9+D9)</f>
        <v>0.27692307692307694</v>
      </c>
      <c r="H9" s="26">
        <v>46</v>
      </c>
    </row>
    <row r="10" spans="2:8" ht="12.75">
      <c r="B10" s="18"/>
      <c r="C10" s="19">
        <v>10</v>
      </c>
      <c r="D10" s="29">
        <f t="shared" si="0"/>
        <v>0.10638297872340426</v>
      </c>
      <c r="E10" s="23">
        <v>6</v>
      </c>
      <c r="F10" s="29">
        <f t="shared" si="1"/>
        <v>0.3333333333333333</v>
      </c>
      <c r="G10" s="32">
        <f t="shared" si="2"/>
        <v>0.24193548387096775</v>
      </c>
      <c r="H10" s="26">
        <v>50</v>
      </c>
    </row>
    <row r="11" spans="2:8" ht="12.75">
      <c r="B11" s="18"/>
      <c r="C11" s="19">
        <v>10</v>
      </c>
      <c r="D11" s="29">
        <f t="shared" si="0"/>
        <v>0.10638297872340426</v>
      </c>
      <c r="E11" s="23">
        <v>8</v>
      </c>
      <c r="F11" s="29">
        <f t="shared" si="1"/>
        <v>0.4444444444444444</v>
      </c>
      <c r="G11" s="32">
        <f t="shared" si="2"/>
        <v>0.19313304721030042</v>
      </c>
      <c r="H11" s="26">
        <v>58</v>
      </c>
    </row>
    <row r="12" spans="2:8" ht="12.75">
      <c r="B12" s="18"/>
      <c r="C12" s="19">
        <v>10</v>
      </c>
      <c r="D12" s="29">
        <f t="shared" si="0"/>
        <v>0.10638297872340426</v>
      </c>
      <c r="E12" s="23">
        <v>12</v>
      </c>
      <c r="F12" s="29">
        <f t="shared" si="1"/>
        <v>0.6666666666666666</v>
      </c>
      <c r="G12" s="32">
        <f t="shared" si="2"/>
        <v>0.13761467889908258</v>
      </c>
      <c r="H12" s="26">
        <v>63</v>
      </c>
    </row>
    <row r="13" spans="2:8" ht="12.75">
      <c r="B13" s="18"/>
      <c r="C13" s="19">
        <v>10</v>
      </c>
      <c r="D13" s="29">
        <f t="shared" si="0"/>
        <v>0.10638297872340426</v>
      </c>
      <c r="E13" s="23">
        <v>15</v>
      </c>
      <c r="F13" s="29">
        <f t="shared" si="1"/>
        <v>0.8333333333333334</v>
      </c>
      <c r="G13" s="32">
        <f t="shared" si="2"/>
        <v>0.11320754716981131</v>
      </c>
      <c r="H13" s="26">
        <v>65</v>
      </c>
    </row>
    <row r="14" spans="2:8" ht="12.75">
      <c r="B14" s="18">
        <v>5</v>
      </c>
      <c r="C14" s="19">
        <v>5</v>
      </c>
      <c r="D14" s="29">
        <f t="shared" si="0"/>
        <v>0.05319148936170213</v>
      </c>
      <c r="E14" s="23">
        <v>10</v>
      </c>
      <c r="F14" s="29">
        <f t="shared" si="1"/>
        <v>0.5555555555555556</v>
      </c>
      <c r="G14" s="32">
        <f t="shared" si="2"/>
        <v>0.08737864077669902</v>
      </c>
      <c r="H14" s="26">
        <v>63</v>
      </c>
    </row>
    <row r="15" spans="2:8" ht="12.75">
      <c r="B15" s="18"/>
      <c r="C15" s="19">
        <v>5</v>
      </c>
      <c r="D15" s="29">
        <f t="shared" si="0"/>
        <v>0.05319148936170213</v>
      </c>
      <c r="E15" s="23">
        <v>15</v>
      </c>
      <c r="F15" s="29">
        <f t="shared" si="1"/>
        <v>0.8333333333333334</v>
      </c>
      <c r="G15" s="32">
        <f t="shared" si="2"/>
        <v>0.06</v>
      </c>
      <c r="H15" s="26">
        <v>64</v>
      </c>
    </row>
    <row r="16" spans="2:8" ht="12.75">
      <c r="B16" s="18"/>
      <c r="C16" s="19">
        <v>5</v>
      </c>
      <c r="D16" s="29">
        <f t="shared" si="0"/>
        <v>0.05319148936170213</v>
      </c>
      <c r="E16" s="23">
        <v>25</v>
      </c>
      <c r="F16" s="29">
        <f t="shared" si="1"/>
        <v>1.3888888888888888</v>
      </c>
      <c r="G16" s="32">
        <f t="shared" si="2"/>
        <v>0.03688524590163935</v>
      </c>
      <c r="H16" s="26">
        <v>57</v>
      </c>
    </row>
    <row r="17" spans="2:8" ht="12.75">
      <c r="B17" s="18">
        <v>2.5</v>
      </c>
      <c r="C17" s="19">
        <v>2.5</v>
      </c>
      <c r="D17" s="29">
        <f t="shared" si="0"/>
        <v>0.026595744680851064</v>
      </c>
      <c r="E17" s="23">
        <v>20</v>
      </c>
      <c r="F17" s="29">
        <f t="shared" si="1"/>
        <v>1.1111111111111112</v>
      </c>
      <c r="G17" s="32">
        <f t="shared" si="2"/>
        <v>0.023376623376623374</v>
      </c>
      <c r="H17" s="26">
        <v>46</v>
      </c>
    </row>
    <row r="18" spans="2:8" ht="12.75">
      <c r="B18" s="20"/>
      <c r="C18" s="21">
        <v>2.5</v>
      </c>
      <c r="D18" s="30">
        <f t="shared" si="0"/>
        <v>0.026595744680851064</v>
      </c>
      <c r="E18" s="24">
        <v>25</v>
      </c>
      <c r="F18" s="30">
        <f t="shared" si="1"/>
        <v>1.3888888888888888</v>
      </c>
      <c r="G18" s="33">
        <f t="shared" si="2"/>
        <v>0.018789144050104383</v>
      </c>
      <c r="H18" s="27">
        <v>33</v>
      </c>
    </row>
    <row r="19" spans="10:11" ht="12.75">
      <c r="J19">
        <f>0.24-0.13</f>
        <v>0.10999999999999999</v>
      </c>
      <c r="K19">
        <f>J19*100/J20</f>
        <v>52.38095238095237</v>
      </c>
    </row>
    <row r="20" ht="12.75">
      <c r="J20">
        <f>0.24-0.03</f>
        <v>0.21</v>
      </c>
    </row>
  </sheetData>
  <mergeCells count="4">
    <mergeCell ref="B6:D6"/>
    <mergeCell ref="E6:F6"/>
    <mergeCell ref="G6:G7"/>
    <mergeCell ref="H6:H7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8:E8"/>
  <sheetViews>
    <sheetView tabSelected="1" workbookViewId="0" topLeftCell="A3">
      <selection activeCell="I7" sqref="I7"/>
    </sheetView>
  </sheetViews>
  <sheetFormatPr defaultColWidth="9.00390625" defaultRowHeight="12.75"/>
  <sheetData>
    <row r="8" ht="16.5">
      <c r="E8" s="36" t="s">
        <v>23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cp:lastPrinted>2004-01-11T19:02:25Z</cp:lastPrinted>
  <dcterms:created xsi:type="dcterms:W3CDTF">2004-01-11T14:36:53Z</dcterms:created>
  <dcterms:modified xsi:type="dcterms:W3CDTF">2004-01-11T19:02:27Z</dcterms:modified>
  <cp:category/>
  <cp:version/>
  <cp:contentType/>
  <cp:contentStatus/>
</cp:coreProperties>
</file>